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45" windowWidth="19155" windowHeight="11820"/>
  </bookViews>
  <sheets>
    <sheet name="Калькулятор" sheetId="1" r:id="rId1"/>
  </sheets>
  <definedNames>
    <definedName name="_xlnm.Print_Area" localSheetId="0">Калькулятор!$A$2:$F$14</definedName>
  </definedNames>
  <calcPr calcId="125725"/>
</workbook>
</file>

<file path=xl/calcChain.xml><?xml version="1.0" encoding="utf-8"?>
<calcChain xmlns="http://schemas.openxmlformats.org/spreadsheetml/2006/main">
  <c r="F5" i="1"/>
  <c r="F9"/>
  <c r="F10" l="1"/>
  <c r="F11" s="1"/>
  <c r="F13" s="1"/>
  <c r="F14" l="1"/>
  <c r="F12"/>
</calcChain>
</file>

<file path=xl/sharedStrings.xml><?xml version="1.0" encoding="utf-8"?>
<sst xmlns="http://schemas.openxmlformats.org/spreadsheetml/2006/main" count="20" uniqueCount="19">
  <si>
    <t>Річна процентна ставка по вкладу (на момент укладання договору)</t>
  </si>
  <si>
    <t>Витрати Вкладника, пов’язані  з розміщенням та обслуговуванням банківського вкладу:</t>
  </si>
  <si>
    <t>Загальна сума платежів за додаткові та супутні послуги банку, отримання яких є необхідним для укладення договору банківського вкладу (депозиту): відкриття поточного рахунку та інші послуги (за наявності), гривень</t>
  </si>
  <si>
    <t>Процентна ставка за вкладом (депозитом) без урахування сплати податків, відсотків річних</t>
  </si>
  <si>
    <t>Сума доходу від вкладної (депозитної) операції до оподаткування:  у гривні [для вкладів (депозитів) у гривні], у валюті вкладу (депозиту) [для вкладів (депозитів) в іноземній валюті], у банківських металах [для вкладів (депозитів) у банківських металах]</t>
  </si>
  <si>
    <t>Оподаткування доходів від вкладної (депозитної) операції: суми податку на доходи фізичних осіб та військового збору, гривень</t>
  </si>
  <si>
    <t>Сума доходу від вкладної (депозитної) операції після оподаткування в гривнях [для вкладів (депозитів) у гривні], у валюті вкладу (депозиту) [для 6 вкладів (депозитів) в іноземній валюті], у банківських металах [для вкладів (депозитів) у банківських металах]</t>
  </si>
  <si>
    <t>Процентна ставка за вкладом (депозитом) з урахуванням сплати податків, відсотків річних</t>
  </si>
  <si>
    <t>Строк, міс:</t>
  </si>
  <si>
    <t>Строк, міс.</t>
  </si>
  <si>
    <t>Назва та валюта вкладу</t>
  </si>
  <si>
    <t>Скрыть колонки</t>
  </si>
  <si>
    <t>скрыть строки и поставить защиту</t>
  </si>
  <si>
    <t>пароль на защиту 010920</t>
  </si>
  <si>
    <t>Депозит у золоті XAU</t>
  </si>
  <si>
    <t>Сума, унцій</t>
  </si>
  <si>
    <t>Результат розрахунку калькулятора
 для послуги залучення банківського вкладу (депозиту) у золоті (XAU):</t>
  </si>
  <si>
    <t>Курс НБУ банківських металів (золото) на дату розрахунку*</t>
  </si>
  <si>
    <t xml:space="preserve">*Зазначений станом на 14.01.2021. 
Офіційний курс банківських металів розміщений на офіційному сайті НБУ (https://old.bank.gov.ua/control/uk/curmetal/detail/metal)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</si>
</sst>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3" borderId="14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7" borderId="0" xfId="0" applyFill="1"/>
    <xf numFmtId="0" fontId="7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9" fillId="0" borderId="6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protection hidden="1"/>
    </xf>
    <xf numFmtId="0" fontId="8" fillId="7" borderId="0" xfId="0" applyFont="1" applyFill="1" applyBorder="1" applyAlignment="1" applyProtection="1">
      <protection hidden="1"/>
    </xf>
    <xf numFmtId="0" fontId="7" fillId="7" borderId="0" xfId="0" applyFont="1" applyFill="1" applyProtection="1">
      <protection hidden="1"/>
    </xf>
    <xf numFmtId="10" fontId="10" fillId="5" borderId="6" xfId="1" applyNumberFormat="1" applyFont="1" applyFill="1" applyBorder="1" applyAlignment="1" applyProtection="1">
      <protection locked="0" hidden="1"/>
    </xf>
    <xf numFmtId="0" fontId="7" fillId="7" borderId="0" xfId="0" applyFont="1" applyFill="1" applyBorder="1" applyProtection="1">
      <protection hidden="1"/>
    </xf>
    <xf numFmtId="0" fontId="9" fillId="2" borderId="6" xfId="0" applyNumberFormat="1" applyFont="1" applyFill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protection locked="0" hidden="1"/>
    </xf>
    <xf numFmtId="0" fontId="9" fillId="0" borderId="5" xfId="0" applyFont="1" applyBorder="1" applyAlignment="1" applyProtection="1">
      <alignment vertical="center"/>
      <protection hidden="1"/>
    </xf>
    <xf numFmtId="2" fontId="11" fillId="0" borderId="7" xfId="0" applyNumberFormat="1" applyFont="1" applyBorder="1" applyAlignment="1" applyProtection="1">
      <alignment vertical="center"/>
      <protection hidden="1"/>
    </xf>
    <xf numFmtId="10" fontId="11" fillId="0" borderId="7" xfId="0" applyNumberFormat="1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10" fontId="11" fillId="0" borderId="9" xfId="1" applyNumberFormat="1" applyFont="1" applyBorder="1" applyAlignment="1" applyProtection="1">
      <alignment vertical="center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protection hidden="1"/>
    </xf>
    <xf numFmtId="0" fontId="8" fillId="0" borderId="12" xfId="0" applyFont="1" applyBorder="1" applyAlignment="1" applyProtection="1">
      <protection hidden="1"/>
    </xf>
    <xf numFmtId="0" fontId="8" fillId="0" borderId="19" xfId="0" applyFont="1" applyBorder="1" applyAlignment="1" applyProtection="1">
      <protection hidden="1"/>
    </xf>
    <xf numFmtId="0" fontId="9" fillId="0" borderId="1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right"/>
      <protection locked="0" hidden="1"/>
    </xf>
    <xf numFmtId="0" fontId="8" fillId="0" borderId="13" xfId="0" applyFont="1" applyBorder="1" applyAlignment="1" applyProtection="1">
      <alignment vertical="center" wrapText="1"/>
      <protection hidden="1"/>
    </xf>
    <xf numFmtId="43" fontId="8" fillId="6" borderId="6" xfId="3" applyFont="1" applyFill="1" applyBorder="1" applyAlignment="1" applyProtection="1">
      <alignment horizontal="right"/>
      <protection locked="0" hidden="1"/>
    </xf>
    <xf numFmtId="0" fontId="8" fillId="6" borderId="6" xfId="0" applyFont="1" applyFill="1" applyBorder="1" applyAlignment="1" applyProtection="1">
      <alignment horizontal="right" vertical="center"/>
      <protection locked="0" hidden="1"/>
    </xf>
    <xf numFmtId="2" fontId="8" fillId="6" borderId="6" xfId="0" applyNumberFormat="1" applyFont="1" applyFill="1" applyBorder="1" applyAlignment="1" applyProtection="1">
      <alignment horizontal="right" vertical="center"/>
      <protection locked="0" hidden="1"/>
    </xf>
  </cellXfs>
  <cellStyles count="4">
    <cellStyle name="Обычный" xfId="0" builtinId="0"/>
    <cellStyle name="Обычный_Ставки по депозитам на 1.04.2005г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4</xdr:col>
      <xdr:colOff>209628</xdr:colOff>
      <xdr:row>7</xdr:row>
      <xdr:rowOff>31750</xdr:rowOff>
    </xdr:to>
    <xdr:pic>
      <xdr:nvPicPr>
        <xdr:cNvPr id="2" name="Рисунок 2" descr="Logo_02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8667"/>
          <a:ext cx="2612044" cy="1100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5"/>
  <sheetViews>
    <sheetView showGridLines="0" tabSelected="1" zoomScale="87" zoomScaleNormal="87" zoomScaleSheetLayoutView="90" workbookViewId="0">
      <selection activeCell="F3" sqref="F3"/>
    </sheetView>
  </sheetViews>
  <sheetFormatPr defaultRowHeight="18.75"/>
  <cols>
    <col min="1" max="1" width="3.85546875" style="10" customWidth="1"/>
    <col min="2" max="3" width="8.85546875" style="10" customWidth="1"/>
    <col min="4" max="4" width="14.42578125" style="10" customWidth="1"/>
    <col min="5" max="5" width="44" style="10" customWidth="1"/>
    <col min="6" max="6" width="18.42578125" style="10" customWidth="1"/>
    <col min="7" max="7" width="4.140625" style="1" customWidth="1"/>
    <col min="8" max="8" width="16.85546875" hidden="1" customWidth="1"/>
    <col min="9" max="11" width="7.7109375" hidden="1" customWidth="1"/>
    <col min="12" max="12" width="9.140625" customWidth="1"/>
  </cols>
  <sheetData>
    <row r="1" spans="1:11" ht="26.25" customHeight="1" thickBot="1">
      <c r="H1" s="9" t="s">
        <v>11</v>
      </c>
      <c r="I1" s="9"/>
      <c r="J1" s="9"/>
      <c r="K1" s="9"/>
    </row>
    <row r="2" spans="1:11" ht="19.5" hidden="1" thickBot="1">
      <c r="A2" s="11"/>
      <c r="B2" s="12"/>
      <c r="C2" s="12"/>
      <c r="D2" s="12"/>
      <c r="E2" s="13" t="s">
        <v>10</v>
      </c>
      <c r="F2" s="35" t="s">
        <v>14</v>
      </c>
      <c r="H2" s="8" t="s">
        <v>8</v>
      </c>
      <c r="I2" s="3">
        <v>6</v>
      </c>
      <c r="J2" s="4">
        <v>12</v>
      </c>
      <c r="K2" s="5">
        <v>24</v>
      </c>
    </row>
    <row r="3" spans="1:11" ht="26.25" thickBot="1">
      <c r="A3" s="11"/>
      <c r="B3" s="12"/>
      <c r="C3" s="12"/>
      <c r="D3" s="12"/>
      <c r="E3" s="14" t="s">
        <v>9</v>
      </c>
      <c r="F3" s="38">
        <v>6</v>
      </c>
      <c r="G3" s="2"/>
      <c r="H3" s="7" t="s">
        <v>14</v>
      </c>
      <c r="I3" s="6">
        <v>1.25</v>
      </c>
      <c r="J3" s="6">
        <v>1.5</v>
      </c>
      <c r="K3" s="6">
        <v>1.5</v>
      </c>
    </row>
    <row r="4" spans="1:11">
      <c r="A4" s="12"/>
      <c r="B4" s="15"/>
      <c r="C4" s="15"/>
      <c r="D4" s="15"/>
      <c r="E4" s="14" t="s">
        <v>15</v>
      </c>
      <c r="F4" s="39">
        <v>1</v>
      </c>
      <c r="G4" s="2"/>
    </row>
    <row r="5" spans="1:11" ht="58.5" hidden="1" customHeight="1">
      <c r="A5" s="16" t="s">
        <v>12</v>
      </c>
      <c r="B5" s="17"/>
      <c r="C5" s="16"/>
      <c r="D5" s="16"/>
      <c r="E5" s="14" t="s">
        <v>0</v>
      </c>
      <c r="F5" s="18">
        <f>INDEX($I$3:$K$3,MATCH($F$2,$H$3:$H$3,0),MATCH($F$3,$I$2:$K$2,0))</f>
        <v>1.25</v>
      </c>
      <c r="G5" s="2"/>
    </row>
    <row r="6" spans="1:11" ht="58.5" hidden="1" customHeight="1">
      <c r="A6" s="19" t="s">
        <v>13</v>
      </c>
      <c r="B6" s="16"/>
      <c r="C6" s="16"/>
      <c r="D6" s="16"/>
      <c r="E6" s="20" t="s">
        <v>1</v>
      </c>
      <c r="F6" s="21">
        <v>0</v>
      </c>
      <c r="G6" s="2"/>
    </row>
    <row r="7" spans="1:11" ht="38.25" thickBot="1">
      <c r="A7" s="12"/>
      <c r="B7" s="15"/>
      <c r="C7" s="15"/>
      <c r="D7" s="15"/>
      <c r="E7" s="14" t="s">
        <v>17</v>
      </c>
      <c r="F7" s="37">
        <v>51851.43</v>
      </c>
      <c r="G7" s="2"/>
    </row>
    <row r="8" spans="1:11" ht="58.5" customHeight="1">
      <c r="A8" s="29" t="s">
        <v>16</v>
      </c>
      <c r="B8" s="30"/>
      <c r="C8" s="30"/>
      <c r="D8" s="30"/>
      <c r="E8" s="31"/>
      <c r="F8" s="32"/>
    </row>
    <row r="9" spans="1:11" ht="83.25" customHeight="1">
      <c r="A9" s="22">
        <v>1</v>
      </c>
      <c r="B9" s="33" t="s">
        <v>2</v>
      </c>
      <c r="C9" s="34"/>
      <c r="D9" s="34"/>
      <c r="E9" s="34"/>
      <c r="F9" s="23">
        <f>F6</f>
        <v>0</v>
      </c>
    </row>
    <row r="10" spans="1:11" ht="58.5" customHeight="1">
      <c r="A10" s="22">
        <v>2</v>
      </c>
      <c r="B10" s="33" t="s">
        <v>3</v>
      </c>
      <c r="C10" s="34"/>
      <c r="D10" s="34"/>
      <c r="E10" s="34"/>
      <c r="F10" s="24">
        <f>F5/100</f>
        <v>1.2500000000000001E-2</v>
      </c>
    </row>
    <row r="11" spans="1:11" ht="83.25" customHeight="1">
      <c r="A11" s="22">
        <v>3</v>
      </c>
      <c r="B11" s="33" t="s">
        <v>4</v>
      </c>
      <c r="C11" s="34"/>
      <c r="D11" s="34"/>
      <c r="E11" s="34"/>
      <c r="F11" s="23">
        <f>F4*F10/12*F3</f>
        <v>6.2500000000000003E-3</v>
      </c>
    </row>
    <row r="12" spans="1:11" ht="58.5" customHeight="1">
      <c r="A12" s="22">
        <v>4</v>
      </c>
      <c r="B12" s="33" t="s">
        <v>5</v>
      </c>
      <c r="C12" s="34"/>
      <c r="D12" s="34"/>
      <c r="E12" s="34"/>
      <c r="F12" s="23">
        <f>(F11*19.5%)*F7</f>
        <v>63.193930312500008</v>
      </c>
    </row>
    <row r="13" spans="1:11" ht="87" customHeight="1">
      <c r="A13" s="22">
        <v>5</v>
      </c>
      <c r="B13" s="33" t="s">
        <v>6</v>
      </c>
      <c r="C13" s="34"/>
      <c r="D13" s="34"/>
      <c r="E13" s="34"/>
      <c r="F13" s="23">
        <f>F11-(F11*19.5%)</f>
        <v>5.0312500000000001E-3</v>
      </c>
    </row>
    <row r="14" spans="1:11" ht="58.5" customHeight="1" thickBot="1">
      <c r="A14" s="25">
        <v>6</v>
      </c>
      <c r="B14" s="27" t="s">
        <v>7</v>
      </c>
      <c r="C14" s="28"/>
      <c r="D14" s="28"/>
      <c r="E14" s="28"/>
      <c r="F14" s="26">
        <f>F10-(F10*19.5%)</f>
        <v>1.00625E-2</v>
      </c>
    </row>
    <row r="15" spans="1:11" ht="66.75" customHeight="1">
      <c r="A15" s="36" t="s">
        <v>18</v>
      </c>
      <c r="B15" s="36"/>
      <c r="C15" s="36"/>
      <c r="D15" s="36"/>
      <c r="E15" s="36"/>
      <c r="F15" s="36"/>
    </row>
  </sheetData>
  <sheetProtection password="C6B9" sheet="1" objects="1" scenarios="1"/>
  <mergeCells count="8">
    <mergeCell ref="A15:F15"/>
    <mergeCell ref="B14:E14"/>
    <mergeCell ref="A8:F8"/>
    <mergeCell ref="B9:E9"/>
    <mergeCell ref="B10:E10"/>
    <mergeCell ref="B11:E11"/>
    <mergeCell ref="B12:E12"/>
    <mergeCell ref="B13:E13"/>
  </mergeCells>
  <dataValidations count="2">
    <dataValidation type="list" allowBlank="1" showInputMessage="1" showErrorMessage="1" sqref="F3">
      <formula1>$I$2:$K$2</formula1>
    </dataValidation>
    <dataValidation type="list" allowBlank="1" showInputMessage="1" showErrorMessage="1" sqref="F2">
      <formula1>$H$3:$H$3</formula1>
    </dataValidation>
  </dataValidations>
  <printOptions horizontalCentered="1"/>
  <pageMargins left="0.35433070866141736" right="0.2362204724409449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izp10707</dc:creator>
  <cp:lastModifiedBy>izp10707</cp:lastModifiedBy>
  <cp:lastPrinted>2020-09-03T15:01:48Z</cp:lastPrinted>
  <dcterms:created xsi:type="dcterms:W3CDTF">2020-09-03T12:43:26Z</dcterms:created>
  <dcterms:modified xsi:type="dcterms:W3CDTF">2021-01-14T08:36:52Z</dcterms:modified>
</cp:coreProperties>
</file>